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5D55F737-71B7-46C0-8644-3D85724871BF}" xr6:coauthVersionLast="47" xr6:coauthVersionMax="47" xr10:uidLastSave="{00000000-0000-0000-0000-000000000000}"/>
  <bookViews>
    <workbookView xWindow="315" yWindow="600" windowWidth="28485" windowHeight="15600" activeTab="1" xr2:uid="{00000000-000D-0000-FFFF-FFFF00000000}"/>
  </bookViews>
  <sheets>
    <sheet name="с оклад" sheetId="2" r:id="rId1"/>
    <sheet name="без окл" sheetId="3" r:id="rId2"/>
  </sheets>
  <calcPr calcId="191029" refMode="R1C1"/>
</workbook>
</file>

<file path=xl/calcChain.xml><?xml version="1.0" encoding="utf-8"?>
<calcChain xmlns="http://schemas.openxmlformats.org/spreadsheetml/2006/main">
  <c r="F69" i="2" l="1"/>
  <c r="E69" i="2"/>
  <c r="D69" i="2"/>
  <c r="I7" i="2" s="1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0" i="2"/>
  <c r="I19" i="2"/>
  <c r="I18" i="2"/>
  <c r="I17" i="2"/>
  <c r="I16" i="2"/>
  <c r="I15" i="2"/>
  <c r="I14" i="2"/>
  <c r="I13" i="2"/>
  <c r="I12" i="2"/>
  <c r="I69" i="2" l="1"/>
  <c r="I71" i="2" s="1"/>
</calcChain>
</file>

<file path=xl/sharedStrings.xml><?xml version="1.0" encoding="utf-8"?>
<sst xmlns="http://schemas.openxmlformats.org/spreadsheetml/2006/main" count="195" uniqueCount="97">
  <si>
    <t>Инструктор-методист ЛФК</t>
  </si>
  <si>
    <t>Логопед</t>
  </si>
  <si>
    <t>Примечание</t>
  </si>
  <si>
    <t>Код</t>
  </si>
  <si>
    <t>Форма по ОКУД</t>
  </si>
  <si>
    <t>Частное учреждение здравоохранения "Марфо-Мариинский медицинский центр "Милосердие"</t>
  </si>
  <si>
    <t>по ОКПО</t>
  </si>
  <si>
    <t>номер</t>
  </si>
  <si>
    <t>дата</t>
  </si>
  <si>
    <t xml:space="preserve"> ШТАТНОЕ РАСПИСАНИЕ</t>
  </si>
  <si>
    <t>2-ШР</t>
  </si>
  <si>
    <t>Утверждено</t>
  </si>
  <si>
    <t>Приказом директора</t>
  </si>
  <si>
    <t>от 28.12.2020</t>
  </si>
  <si>
    <t>№ 10/9-ОД</t>
  </si>
  <si>
    <t>на период</t>
  </si>
  <si>
    <t>_____</t>
  </si>
  <si>
    <t xml:space="preserve">штат в количестве     </t>
  </si>
  <si>
    <t>единиц</t>
  </si>
  <si>
    <t>Структурное подразделение</t>
  </si>
  <si>
    <t>Должность (Специальность, профессия), разряд, класс (категория) квалификации</t>
  </si>
  <si>
    <t>Кол-во штатных единиц</t>
  </si>
  <si>
    <t>Тарифная ставка (оклад), руб.</t>
  </si>
  <si>
    <t>Надбавки, руб.</t>
  </si>
  <si>
    <t>Всего в месяц, руб.</t>
  </si>
  <si>
    <t>Наименование</t>
  </si>
  <si>
    <t>код</t>
  </si>
  <si>
    <t>Административный отдел</t>
  </si>
  <si>
    <t>1</t>
  </si>
  <si>
    <t>Администрация</t>
  </si>
  <si>
    <t>1.1</t>
  </si>
  <si>
    <t>Директор</t>
  </si>
  <si>
    <t>Главный врач</t>
  </si>
  <si>
    <t>Главный бухгалтер</t>
  </si>
  <si>
    <t>Бухгалтер</t>
  </si>
  <si>
    <t>Главная медицинская сестра</t>
  </si>
  <si>
    <t>Инспектор по кадрам</t>
  </si>
  <si>
    <t>Старший администратор</t>
  </si>
  <si>
    <t>Администратор</t>
  </si>
  <si>
    <t>Специалист по документообороту</t>
  </si>
  <si>
    <t>Административный менеджер</t>
  </si>
  <si>
    <t>Специалист по охране труда                 и технике безопасности</t>
  </si>
  <si>
    <t>Руководитель проекта</t>
  </si>
  <si>
    <t>Административно- хозяйственная часть</t>
  </si>
  <si>
    <t>1.2</t>
  </si>
  <si>
    <t>Заведующий хозяйством</t>
  </si>
  <si>
    <t>Уборщик производственных и служебных помещений</t>
  </si>
  <si>
    <t>Лифтер</t>
  </si>
  <si>
    <t>Гардеробщик</t>
  </si>
  <si>
    <t>Отдел развития</t>
  </si>
  <si>
    <t>Руководитель подразделения</t>
  </si>
  <si>
    <t>Старший специалист по                    привлечению средств</t>
  </si>
  <si>
    <t>Специалист по                    привлечению средств</t>
  </si>
  <si>
    <t>Специалист по социальным сетям и интернет маркетингу</t>
  </si>
  <si>
    <t>Детское отделение</t>
  </si>
  <si>
    <t>3</t>
  </si>
  <si>
    <t xml:space="preserve">Заведующий отделением,                  врач-невролог </t>
  </si>
  <si>
    <t>Врач-педиатр</t>
  </si>
  <si>
    <t>Врач-невролог</t>
  </si>
  <si>
    <t>Медицинская сестра</t>
  </si>
  <si>
    <t xml:space="preserve">                                                 Подразделение  ЛФК-реабилитации</t>
  </si>
  <si>
    <t>3.1</t>
  </si>
  <si>
    <t>Руководитель подразделения, врач-невролог</t>
  </si>
  <si>
    <t>Инструктор-методист по адаптивной физической культуре</t>
  </si>
  <si>
    <t>Инструктор по лечебной физкультуре</t>
  </si>
  <si>
    <t>Старшая медицинская сестра по массажу</t>
  </si>
  <si>
    <t>Медицинская сестра                            по массажу</t>
  </si>
  <si>
    <t xml:space="preserve">Подразделение психолого-логопедической адаптации                       </t>
  </si>
  <si>
    <t>3.2</t>
  </si>
  <si>
    <t>Руководитель подразделения, ведущий логопед</t>
  </si>
  <si>
    <t>Психолог</t>
  </si>
  <si>
    <t>Специалист                                   по коррекционной работе</t>
  </si>
  <si>
    <t>Специалист по социально-бытовой адаптации</t>
  </si>
  <si>
    <t>Отделение выездной патронажной  паллиативной медицинской помощи детям</t>
  </si>
  <si>
    <t>4</t>
  </si>
  <si>
    <t>Заведующий отделением,    врач по паллиативной медицинской помощи</t>
  </si>
  <si>
    <t>Старший инструктор по лечебной физкультуре</t>
  </si>
  <si>
    <t>Инструктор -методист по лечебной физкультуре</t>
  </si>
  <si>
    <t>Медицинская сестра                       по массажу</t>
  </si>
  <si>
    <t>Старший психолог</t>
  </si>
  <si>
    <t>Старший специалист по социально-бытовой помощи</t>
  </si>
  <si>
    <t>Специалист по социально- бытовой помощи</t>
  </si>
  <si>
    <t>Сиделка</t>
  </si>
  <si>
    <t xml:space="preserve">Группа социальной передышки </t>
  </si>
  <si>
    <t>4.2</t>
  </si>
  <si>
    <t>Группа выездной реабилитации</t>
  </si>
  <si>
    <t>Инструктор-методист по лечебной физкультуре</t>
  </si>
  <si>
    <t>Ведущий психолог</t>
  </si>
  <si>
    <t>Итого:</t>
  </si>
  <si>
    <t>Руководитель кадровой службы  ________________ И.А. Аракчеева</t>
  </si>
  <si>
    <t>Главный бухгалтер                      ________________ О.В. Скоробогатова</t>
  </si>
  <si>
    <r>
      <t>с «</t>
    </r>
    <r>
      <rPr>
        <u/>
        <sz val="11"/>
        <color theme="1"/>
        <rFont val="Times New Roman"/>
        <family val="1"/>
        <charset val="204"/>
      </rPr>
      <t xml:space="preserve"> 01 </t>
    </r>
    <r>
      <rPr>
        <sz val="11"/>
        <color theme="1"/>
        <rFont val="Times New Roman"/>
        <family val="1"/>
        <charset val="204"/>
      </rPr>
      <t xml:space="preserve">» </t>
    </r>
    <r>
      <rPr>
        <u/>
        <sz val="11"/>
        <color theme="1"/>
        <rFont val="Times New Roman"/>
        <family val="1"/>
        <charset val="204"/>
      </rPr>
      <t xml:space="preserve"> июля </t>
    </r>
    <r>
      <rPr>
        <sz val="11"/>
        <color theme="1"/>
        <rFont val="Times New Roman"/>
        <family val="1"/>
        <charset val="204"/>
      </rPr>
      <t xml:space="preserve"> 2021 г.</t>
    </r>
  </si>
  <si>
    <t xml:space="preserve">                                                 Подразделение  длительной реабилитации</t>
  </si>
  <si>
    <t>3.3</t>
  </si>
  <si>
    <t>Специалист по коррекционной работе</t>
  </si>
  <si>
    <t>ВЫПИСКА ИЗ ШТАТНОГО РАСПИСАНИЯ</t>
  </si>
  <si>
    <t>Заведующий отделением, врач по паллиативной медицинской помощи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</si>
</sst>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49" fontId="2" fillId="0" borderId="9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1" fillId="2" borderId="0" xfId="0" applyFont="1" applyFill="1"/>
    <xf numFmtId="0" fontId="2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" fillId="0" borderId="0" xfId="0" applyFont="1"/>
    <xf numFmtId="0" fontId="11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1" fillId="0" borderId="0" xfId="0" applyFont="1" applyFill="1"/>
    <xf numFmtId="0" fontId="9" fillId="0" borderId="0" xfId="0" applyFont="1" applyFill="1"/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9" fillId="3" borderId="0" xfId="0" applyFont="1" applyFill="1"/>
    <xf numFmtId="0" fontId="12" fillId="0" borderId="0" xfId="0" applyFont="1"/>
    <xf numFmtId="164" fontId="5" fillId="2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/>
    <xf numFmtId="0" fontId="3" fillId="2" borderId="0" xfId="0" applyFont="1" applyFill="1"/>
    <xf numFmtId="164" fontId="5" fillId="0" borderId="1" xfId="0" applyNumberFormat="1" applyFont="1" applyBorder="1" applyAlignment="1">
      <alignment wrapText="1"/>
    </xf>
    <xf numFmtId="4" fontId="16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/>
    <xf numFmtId="0" fontId="5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2" fontId="5" fillId="2" borderId="1" xfId="0" applyNumberFormat="1" applyFont="1" applyFill="1" applyBorder="1" applyAlignment="1">
      <alignment horizontal="right" wrapText="1"/>
    </xf>
    <xf numFmtId="2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2" fontId="5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0" borderId="6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opLeftCell="B1" workbookViewId="0">
      <selection activeCell="K1" sqref="K1:L1048576"/>
    </sheetView>
  </sheetViews>
  <sheetFormatPr defaultRowHeight="15" x14ac:dyDescent="0.25"/>
  <cols>
    <col min="1" max="1" width="36.5703125" style="2" customWidth="1"/>
    <col min="2" max="2" width="6.7109375" style="3" customWidth="1"/>
    <col min="3" max="3" width="28.42578125" style="4" customWidth="1"/>
    <col min="4" max="4" width="11.85546875" style="4" customWidth="1"/>
    <col min="5" max="5" width="15.28515625" style="5" customWidth="1"/>
    <col min="6" max="6" width="10" style="6" customWidth="1"/>
    <col min="7" max="7" width="9.140625" style="6" customWidth="1"/>
    <col min="8" max="8" width="10.140625" style="6" customWidth="1"/>
    <col min="9" max="9" width="15.7109375" style="5" customWidth="1"/>
    <col min="10" max="10" width="41.42578125" style="14" customWidth="1"/>
    <col min="11" max="11" width="9.140625" customWidth="1"/>
  </cols>
  <sheetData>
    <row r="1" spans="1:10" ht="15.75" thickBot="1" x14ac:dyDescent="0.3">
      <c r="J1" s="7" t="s">
        <v>3</v>
      </c>
    </row>
    <row r="2" spans="1:10" ht="15" customHeight="1" x14ac:dyDescent="0.25">
      <c r="H2" s="100" t="s">
        <v>4</v>
      </c>
      <c r="I2" s="119"/>
      <c r="J2" s="8">
        <v>301017</v>
      </c>
    </row>
    <row r="3" spans="1:10" ht="15.75" customHeight="1" thickBot="1" x14ac:dyDescent="0.3">
      <c r="A3" s="120" t="s">
        <v>5</v>
      </c>
      <c r="B3" s="120"/>
      <c r="C3" s="120"/>
      <c r="D3" s="120"/>
      <c r="E3" s="120"/>
      <c r="F3" s="9"/>
      <c r="G3" s="9"/>
      <c r="H3" s="121" t="s">
        <v>6</v>
      </c>
      <c r="I3" s="122"/>
      <c r="J3" s="10">
        <v>61772159</v>
      </c>
    </row>
    <row r="4" spans="1:10" ht="15.75" thickBot="1" x14ac:dyDescent="0.3">
      <c r="D4" s="11" t="s">
        <v>7</v>
      </c>
      <c r="E4" s="12" t="s">
        <v>8</v>
      </c>
      <c r="I4" s="13"/>
    </row>
    <row r="5" spans="1:10" ht="15.75" customHeight="1" thickBot="1" x14ac:dyDescent="0.3">
      <c r="A5" s="15"/>
      <c r="B5" s="123" t="s">
        <v>9</v>
      </c>
      <c r="C5" s="124"/>
      <c r="D5" s="16" t="s">
        <v>10</v>
      </c>
      <c r="E5" s="17">
        <v>44193</v>
      </c>
      <c r="G5" s="100" t="s">
        <v>11</v>
      </c>
      <c r="H5" s="100"/>
      <c r="I5" s="100"/>
    </row>
    <row r="6" spans="1:10" ht="15" customHeight="1" x14ac:dyDescent="0.25">
      <c r="A6" s="18"/>
      <c r="G6" s="100" t="s">
        <v>12</v>
      </c>
      <c r="H6" s="100"/>
      <c r="I6" s="4" t="s">
        <v>13</v>
      </c>
      <c r="J6" s="19" t="s">
        <v>14</v>
      </c>
    </row>
    <row r="7" spans="1:10" s="26" customFormat="1" ht="15" customHeight="1" x14ac:dyDescent="0.25">
      <c r="A7" s="20" t="s">
        <v>15</v>
      </c>
      <c r="B7" s="21" t="s">
        <v>16</v>
      </c>
      <c r="C7" s="4" t="s">
        <v>91</v>
      </c>
      <c r="D7" s="2"/>
      <c r="E7" s="22"/>
      <c r="F7" s="23"/>
      <c r="G7" s="110" t="s">
        <v>17</v>
      </c>
      <c r="H7" s="110"/>
      <c r="I7" s="24">
        <f>D69</f>
        <v>97.9</v>
      </c>
      <c r="J7" s="25" t="s">
        <v>18</v>
      </c>
    </row>
    <row r="8" spans="1:10" ht="15" customHeight="1" x14ac:dyDescent="0.25">
      <c r="A8" s="27" t="s">
        <v>19</v>
      </c>
      <c r="B8" s="28"/>
      <c r="C8" s="111" t="s">
        <v>20</v>
      </c>
      <c r="D8" s="111" t="s">
        <v>21</v>
      </c>
      <c r="E8" s="113" t="s">
        <v>22</v>
      </c>
      <c r="F8" s="115" t="s">
        <v>23</v>
      </c>
      <c r="G8" s="116"/>
      <c r="H8" s="117"/>
      <c r="I8" s="131" t="s">
        <v>24</v>
      </c>
      <c r="J8" s="125" t="s">
        <v>2</v>
      </c>
    </row>
    <row r="9" spans="1:10" x14ac:dyDescent="0.25">
      <c r="A9" s="27" t="s">
        <v>25</v>
      </c>
      <c r="B9" s="29" t="s">
        <v>26</v>
      </c>
      <c r="C9" s="112"/>
      <c r="D9" s="112"/>
      <c r="E9" s="114"/>
      <c r="F9" s="30">
        <v>1</v>
      </c>
      <c r="G9" s="30">
        <v>2</v>
      </c>
      <c r="H9" s="30">
        <v>3</v>
      </c>
      <c r="I9" s="132"/>
      <c r="J9" s="126"/>
    </row>
    <row r="10" spans="1:10" x14ac:dyDescent="0.25">
      <c r="A10" s="27">
        <v>1</v>
      </c>
      <c r="B10" s="29">
        <v>2</v>
      </c>
      <c r="C10" s="31">
        <v>3</v>
      </c>
      <c r="D10" s="31">
        <v>4</v>
      </c>
      <c r="E10" s="31">
        <v>5</v>
      </c>
      <c r="F10" s="30">
        <v>6</v>
      </c>
      <c r="G10" s="30">
        <v>7</v>
      </c>
      <c r="H10" s="30">
        <v>8</v>
      </c>
      <c r="I10" s="31">
        <v>9</v>
      </c>
      <c r="J10" s="30">
        <v>10</v>
      </c>
    </row>
    <row r="11" spans="1:10" ht="15.75" x14ac:dyDescent="0.25">
      <c r="A11" s="32" t="s">
        <v>27</v>
      </c>
      <c r="B11" s="29" t="s">
        <v>28</v>
      </c>
      <c r="C11" s="31"/>
      <c r="D11" s="31"/>
      <c r="E11" s="31"/>
      <c r="F11" s="30"/>
      <c r="G11" s="30"/>
      <c r="H11" s="30"/>
      <c r="I11" s="31"/>
      <c r="J11" s="30"/>
    </row>
    <row r="12" spans="1:10" s="37" customFormat="1" x14ac:dyDescent="0.25">
      <c r="A12" s="127" t="s">
        <v>29</v>
      </c>
      <c r="B12" s="129" t="s">
        <v>30</v>
      </c>
      <c r="C12" s="33" t="s">
        <v>31</v>
      </c>
      <c r="D12" s="33">
        <v>1</v>
      </c>
      <c r="E12" s="34">
        <v>82186</v>
      </c>
      <c r="F12" s="33"/>
      <c r="G12" s="33"/>
      <c r="H12" s="33"/>
      <c r="I12" s="35">
        <f>D12*E12+F12+G12+H12</f>
        <v>82186</v>
      </c>
      <c r="J12" s="36"/>
    </row>
    <row r="13" spans="1:10" s="37" customFormat="1" x14ac:dyDescent="0.25">
      <c r="A13" s="128"/>
      <c r="B13" s="130"/>
      <c r="C13" s="38" t="s">
        <v>32</v>
      </c>
      <c r="D13" s="33">
        <v>1</v>
      </c>
      <c r="E13" s="34">
        <v>82186</v>
      </c>
      <c r="F13" s="33"/>
      <c r="G13" s="33"/>
      <c r="H13" s="33"/>
      <c r="I13" s="35">
        <f>D13*E13+F13+G13+H13</f>
        <v>82186</v>
      </c>
      <c r="J13" s="39"/>
    </row>
    <row r="14" spans="1:10" s="44" customFormat="1" x14ac:dyDescent="0.25">
      <c r="A14" s="128"/>
      <c r="B14" s="130"/>
      <c r="C14" s="40" t="s">
        <v>33</v>
      </c>
      <c r="D14" s="40">
        <v>1</v>
      </c>
      <c r="E14" s="41">
        <v>75284</v>
      </c>
      <c r="F14" s="42"/>
      <c r="G14" s="40"/>
      <c r="H14" s="40"/>
      <c r="I14" s="35">
        <f t="shared" ref="I14:I53" si="0">D14*E14+F14+G14+H14</f>
        <v>75284</v>
      </c>
      <c r="J14" s="43"/>
    </row>
    <row r="15" spans="1:10" s="44" customFormat="1" ht="18.75" x14ac:dyDescent="0.3">
      <c r="A15" s="128"/>
      <c r="B15" s="130"/>
      <c r="C15" s="40" t="s">
        <v>34</v>
      </c>
      <c r="D15" s="40">
        <v>1</v>
      </c>
      <c r="E15" s="41">
        <v>61503</v>
      </c>
      <c r="F15" s="40"/>
      <c r="G15" s="40"/>
      <c r="H15" s="40"/>
      <c r="I15" s="35">
        <f t="shared" si="0"/>
        <v>61503</v>
      </c>
      <c r="J15" s="45"/>
    </row>
    <row r="16" spans="1:10" s="44" customFormat="1" x14ac:dyDescent="0.25">
      <c r="A16" s="128"/>
      <c r="B16" s="130"/>
      <c r="C16" s="40" t="s">
        <v>35</v>
      </c>
      <c r="D16" s="40">
        <v>1</v>
      </c>
      <c r="E16" s="34">
        <v>67240</v>
      </c>
      <c r="F16" s="40"/>
      <c r="G16" s="40"/>
      <c r="H16" s="40"/>
      <c r="I16" s="35">
        <f>D16*E16+F16+G16+H16</f>
        <v>67240</v>
      </c>
      <c r="J16" s="30"/>
    </row>
    <row r="17" spans="1:10" s="44" customFormat="1" x14ac:dyDescent="0.25">
      <c r="A17" s="128"/>
      <c r="B17" s="130"/>
      <c r="C17" s="40" t="s">
        <v>36</v>
      </c>
      <c r="D17" s="40">
        <v>1</v>
      </c>
      <c r="E17" s="41">
        <v>59778</v>
      </c>
      <c r="F17" s="40"/>
      <c r="G17" s="40"/>
      <c r="H17" s="40"/>
      <c r="I17" s="35">
        <f t="shared" si="0"/>
        <v>59778</v>
      </c>
      <c r="J17" s="30"/>
    </row>
    <row r="18" spans="1:10" s="44" customFormat="1" x14ac:dyDescent="0.25">
      <c r="A18" s="128"/>
      <c r="B18" s="130"/>
      <c r="C18" s="33" t="s">
        <v>37</v>
      </c>
      <c r="D18" s="33">
        <v>1</v>
      </c>
      <c r="E18" s="34">
        <v>45978</v>
      </c>
      <c r="F18" s="33"/>
      <c r="G18" s="33"/>
      <c r="H18" s="33"/>
      <c r="I18" s="35">
        <f t="shared" si="0"/>
        <v>45978</v>
      </c>
      <c r="J18" s="46"/>
    </row>
    <row r="19" spans="1:10" s="49" customFormat="1" x14ac:dyDescent="0.25">
      <c r="A19" s="128"/>
      <c r="B19" s="130"/>
      <c r="C19" s="47" t="s">
        <v>38</v>
      </c>
      <c r="D19" s="47">
        <v>1</v>
      </c>
      <c r="E19" s="35">
        <v>40230</v>
      </c>
      <c r="F19" s="47"/>
      <c r="G19" s="47"/>
      <c r="H19" s="47"/>
      <c r="I19" s="35">
        <f t="shared" si="0"/>
        <v>40230</v>
      </c>
      <c r="J19" s="48"/>
    </row>
    <row r="20" spans="1:10" s="50" customFormat="1" ht="30" x14ac:dyDescent="0.25">
      <c r="A20" s="128"/>
      <c r="B20" s="130"/>
      <c r="C20" s="47" t="s">
        <v>39</v>
      </c>
      <c r="D20" s="47">
        <v>1</v>
      </c>
      <c r="E20" s="35">
        <v>45978</v>
      </c>
      <c r="F20" s="35">
        <v>5747</v>
      </c>
      <c r="G20" s="47"/>
      <c r="H20" s="47"/>
      <c r="I20" s="35">
        <f t="shared" si="0"/>
        <v>51725</v>
      </c>
      <c r="J20" s="46"/>
    </row>
    <row r="21" spans="1:10" s="54" customFormat="1" ht="30" hidden="1" x14ac:dyDescent="0.25">
      <c r="A21" s="128"/>
      <c r="B21" s="130"/>
      <c r="C21" s="51" t="s">
        <v>40</v>
      </c>
      <c r="D21" s="51">
        <v>1</v>
      </c>
      <c r="E21" s="52">
        <v>45978</v>
      </c>
      <c r="F21" s="52"/>
      <c r="G21" s="51"/>
      <c r="H21" s="51"/>
      <c r="I21" s="52"/>
      <c r="J21" s="53"/>
    </row>
    <row r="22" spans="1:10" s="55" customFormat="1" ht="30" x14ac:dyDescent="0.25">
      <c r="A22" s="128"/>
      <c r="B22" s="130"/>
      <c r="C22" s="33" t="s">
        <v>41</v>
      </c>
      <c r="D22" s="33">
        <v>1</v>
      </c>
      <c r="E22" s="34">
        <v>45978</v>
      </c>
      <c r="F22" s="33"/>
      <c r="G22" s="33"/>
      <c r="H22" s="33"/>
      <c r="I22" s="35">
        <f t="shared" si="0"/>
        <v>45978</v>
      </c>
      <c r="J22" s="46"/>
    </row>
    <row r="23" spans="1:10" s="55" customFormat="1" x14ac:dyDescent="0.25">
      <c r="A23" s="128"/>
      <c r="B23" s="130"/>
      <c r="C23" s="40" t="s">
        <v>42</v>
      </c>
      <c r="D23" s="33">
        <v>0.2</v>
      </c>
      <c r="E23" s="41">
        <v>57472</v>
      </c>
      <c r="F23" s="40"/>
      <c r="G23" s="56"/>
      <c r="H23" s="40"/>
      <c r="I23" s="35">
        <f t="shared" si="0"/>
        <v>11494.400000000001</v>
      </c>
      <c r="J23" s="57"/>
    </row>
    <row r="24" spans="1:10" s="55" customFormat="1" x14ac:dyDescent="0.25">
      <c r="A24" s="101" t="s">
        <v>43</v>
      </c>
      <c r="B24" s="102" t="s">
        <v>44</v>
      </c>
      <c r="C24" s="40" t="s">
        <v>45</v>
      </c>
      <c r="D24" s="40">
        <v>1</v>
      </c>
      <c r="E24" s="41">
        <v>57472</v>
      </c>
      <c r="F24" s="40"/>
      <c r="G24" s="40"/>
      <c r="H24" s="40"/>
      <c r="I24" s="35">
        <f t="shared" si="0"/>
        <v>57472</v>
      </c>
      <c r="J24" s="46"/>
    </row>
    <row r="25" spans="1:10" s="44" customFormat="1" ht="30" x14ac:dyDescent="0.25">
      <c r="A25" s="101"/>
      <c r="B25" s="102"/>
      <c r="C25" s="33" t="s">
        <v>46</v>
      </c>
      <c r="D25" s="33">
        <v>1</v>
      </c>
      <c r="E25" s="41">
        <v>32184</v>
      </c>
      <c r="F25" s="33"/>
      <c r="G25" s="33"/>
      <c r="H25" s="33"/>
      <c r="I25" s="35">
        <f t="shared" si="0"/>
        <v>32184</v>
      </c>
      <c r="J25" s="46"/>
    </row>
    <row r="26" spans="1:10" s="44" customFormat="1" x14ac:dyDescent="0.25">
      <c r="A26" s="101"/>
      <c r="B26" s="102"/>
      <c r="C26" s="33" t="s">
        <v>47</v>
      </c>
      <c r="D26" s="33">
        <v>0.7</v>
      </c>
      <c r="E26" s="35">
        <v>23000</v>
      </c>
      <c r="F26" s="33"/>
      <c r="G26" s="33"/>
      <c r="H26" s="33"/>
      <c r="I26" s="35">
        <f t="shared" si="0"/>
        <v>16099.999999999998</v>
      </c>
      <c r="J26" s="39"/>
    </row>
    <row r="27" spans="1:10" s="44" customFormat="1" x14ac:dyDescent="0.25">
      <c r="A27" s="101"/>
      <c r="B27" s="102"/>
      <c r="C27" s="33" t="s">
        <v>48</v>
      </c>
      <c r="D27" s="33">
        <v>1</v>
      </c>
      <c r="E27" s="34">
        <v>23000</v>
      </c>
      <c r="F27" s="33"/>
      <c r="G27" s="33"/>
      <c r="H27" s="33"/>
      <c r="I27" s="35">
        <f t="shared" si="0"/>
        <v>23000</v>
      </c>
      <c r="J27" s="39"/>
    </row>
    <row r="28" spans="1:10" s="44" customFormat="1" x14ac:dyDescent="0.25">
      <c r="A28" s="109" t="s">
        <v>49</v>
      </c>
      <c r="B28" s="102">
        <v>2</v>
      </c>
      <c r="C28" s="40" t="s">
        <v>50</v>
      </c>
      <c r="D28" s="33">
        <v>1</v>
      </c>
      <c r="E28" s="41">
        <v>63220</v>
      </c>
      <c r="F28" s="40"/>
      <c r="G28" s="56"/>
      <c r="H28" s="40"/>
      <c r="I28" s="35">
        <f t="shared" si="0"/>
        <v>63220</v>
      </c>
      <c r="J28" s="58"/>
    </row>
    <row r="29" spans="1:10" s="44" customFormat="1" ht="30" x14ac:dyDescent="0.25">
      <c r="A29" s="109"/>
      <c r="B29" s="102"/>
      <c r="C29" s="40" t="s">
        <v>51</v>
      </c>
      <c r="D29" s="33">
        <v>1</v>
      </c>
      <c r="E29" s="34">
        <v>58048</v>
      </c>
      <c r="F29" s="40"/>
      <c r="G29" s="56"/>
      <c r="H29" s="40"/>
      <c r="I29" s="35">
        <f t="shared" si="0"/>
        <v>58048</v>
      </c>
      <c r="J29" s="59"/>
    </row>
    <row r="30" spans="1:10" s="44" customFormat="1" ht="30" x14ac:dyDescent="0.25">
      <c r="A30" s="109"/>
      <c r="B30" s="102"/>
      <c r="C30" s="40" t="s">
        <v>52</v>
      </c>
      <c r="D30" s="33">
        <v>1</v>
      </c>
      <c r="E30" s="34">
        <v>45978</v>
      </c>
      <c r="F30" s="40"/>
      <c r="G30" s="56"/>
      <c r="H30" s="40"/>
      <c r="I30" s="35">
        <f t="shared" si="0"/>
        <v>45978</v>
      </c>
      <c r="J30" s="59"/>
    </row>
    <row r="31" spans="1:10" s="44" customFormat="1" ht="30" x14ac:dyDescent="0.25">
      <c r="A31" s="109"/>
      <c r="B31" s="102"/>
      <c r="C31" s="40" t="s">
        <v>53</v>
      </c>
      <c r="D31" s="33">
        <v>1</v>
      </c>
      <c r="E31" s="34">
        <v>45978</v>
      </c>
      <c r="F31" s="40"/>
      <c r="G31" s="56"/>
      <c r="H31" s="40"/>
      <c r="I31" s="35">
        <f t="shared" si="0"/>
        <v>45978</v>
      </c>
      <c r="J31" s="60"/>
    </row>
    <row r="32" spans="1:10" s="37" customFormat="1" ht="30" x14ac:dyDescent="0.25">
      <c r="A32" s="118" t="s">
        <v>54</v>
      </c>
      <c r="B32" s="133" t="s">
        <v>55</v>
      </c>
      <c r="C32" s="47" t="s">
        <v>56</v>
      </c>
      <c r="D32" s="33">
        <v>1</v>
      </c>
      <c r="E32" s="34">
        <v>82186</v>
      </c>
      <c r="F32" s="33"/>
      <c r="G32" s="33"/>
      <c r="H32" s="33"/>
      <c r="I32" s="35">
        <f t="shared" si="0"/>
        <v>82186</v>
      </c>
      <c r="J32" s="46"/>
    </row>
    <row r="33" spans="1:10" s="37" customFormat="1" ht="15" customHeight="1" x14ac:dyDescent="0.25">
      <c r="A33" s="118"/>
      <c r="B33" s="133"/>
      <c r="C33" s="33" t="s">
        <v>57</v>
      </c>
      <c r="D33" s="33">
        <v>1</v>
      </c>
      <c r="E33" s="34">
        <v>68967</v>
      </c>
      <c r="F33" s="33"/>
      <c r="G33" s="33"/>
      <c r="H33" s="33"/>
      <c r="I33" s="35">
        <f>D33*E33+F33+G33+H33</f>
        <v>68967</v>
      </c>
      <c r="J33" s="46"/>
    </row>
    <row r="34" spans="1:10" s="37" customFormat="1" ht="15" customHeight="1" x14ac:dyDescent="0.25">
      <c r="A34" s="118"/>
      <c r="B34" s="133"/>
      <c r="C34" s="47" t="s">
        <v>58</v>
      </c>
      <c r="D34" s="33">
        <v>1</v>
      </c>
      <c r="E34" s="34">
        <v>68967</v>
      </c>
      <c r="F34" s="33"/>
      <c r="G34" s="33"/>
      <c r="H34" s="33"/>
      <c r="I34" s="35">
        <f>D34*E34+F34+G34+H34</f>
        <v>68967</v>
      </c>
      <c r="J34" s="46"/>
    </row>
    <row r="35" spans="1:10" s="62" customFormat="1" ht="15" customHeight="1" x14ac:dyDescent="0.25">
      <c r="A35" s="118"/>
      <c r="B35" s="133"/>
      <c r="C35" s="61" t="s">
        <v>59</v>
      </c>
      <c r="D35" s="61">
        <v>1</v>
      </c>
      <c r="E35" s="34">
        <v>40230</v>
      </c>
      <c r="F35" s="61"/>
      <c r="G35" s="61"/>
      <c r="H35" s="61"/>
      <c r="I35" s="35">
        <f>D35*E35+F35+G35+H35</f>
        <v>40230</v>
      </c>
      <c r="J35" s="46"/>
    </row>
    <row r="36" spans="1:10" s="44" customFormat="1" ht="30" customHeight="1" x14ac:dyDescent="0.25">
      <c r="A36" s="101" t="s">
        <v>60</v>
      </c>
      <c r="B36" s="102" t="s">
        <v>61</v>
      </c>
      <c r="C36" s="40" t="s">
        <v>62</v>
      </c>
      <c r="D36" s="40">
        <v>1</v>
      </c>
      <c r="E36" s="41">
        <v>75284</v>
      </c>
      <c r="F36" s="40"/>
      <c r="G36" s="40"/>
      <c r="H36" s="40"/>
      <c r="I36" s="35">
        <f t="shared" si="0"/>
        <v>75284</v>
      </c>
      <c r="J36" s="46"/>
    </row>
    <row r="37" spans="1:10" s="44" customFormat="1" x14ac:dyDescent="0.25">
      <c r="A37" s="101"/>
      <c r="B37" s="102"/>
      <c r="C37" s="40" t="s">
        <v>0</v>
      </c>
      <c r="D37" s="47">
        <v>11</v>
      </c>
      <c r="E37" s="41">
        <v>51725</v>
      </c>
      <c r="F37" s="40"/>
      <c r="G37" s="40"/>
      <c r="H37" s="40"/>
      <c r="I37" s="35">
        <f t="shared" si="0"/>
        <v>568975</v>
      </c>
      <c r="J37" s="46"/>
    </row>
    <row r="38" spans="1:10" s="44" customFormat="1" ht="45" x14ac:dyDescent="0.25">
      <c r="A38" s="101"/>
      <c r="B38" s="102"/>
      <c r="C38" s="40" t="s">
        <v>63</v>
      </c>
      <c r="D38" s="47">
        <v>1</v>
      </c>
      <c r="E38" s="41">
        <v>51725</v>
      </c>
      <c r="F38" s="40"/>
      <c r="G38" s="40"/>
      <c r="H38" s="40"/>
      <c r="I38" s="34">
        <f t="shared" si="0"/>
        <v>51725</v>
      </c>
      <c r="J38" s="46"/>
    </row>
    <row r="39" spans="1:10" s="44" customFormat="1" ht="30" x14ac:dyDescent="0.25">
      <c r="A39" s="101"/>
      <c r="B39" s="102"/>
      <c r="C39" s="40" t="s">
        <v>64</v>
      </c>
      <c r="D39" s="47">
        <v>1</v>
      </c>
      <c r="E39" s="41">
        <v>51725</v>
      </c>
      <c r="F39" s="40"/>
      <c r="G39" s="40"/>
      <c r="H39" s="40"/>
      <c r="I39" s="35">
        <f t="shared" si="0"/>
        <v>51725</v>
      </c>
      <c r="J39" s="46"/>
    </row>
    <row r="40" spans="1:10" s="44" customFormat="1" ht="30" x14ac:dyDescent="0.25">
      <c r="A40" s="101"/>
      <c r="B40" s="102"/>
      <c r="C40" s="40" t="s">
        <v>65</v>
      </c>
      <c r="D40" s="40">
        <v>1</v>
      </c>
      <c r="E40" s="41">
        <v>60345</v>
      </c>
      <c r="F40" s="40"/>
      <c r="G40" s="40"/>
      <c r="H40" s="40"/>
      <c r="I40" s="35">
        <f t="shared" si="0"/>
        <v>60345</v>
      </c>
      <c r="J40" s="46"/>
    </row>
    <row r="41" spans="1:10" s="44" customFormat="1" ht="30" x14ac:dyDescent="0.25">
      <c r="A41" s="101"/>
      <c r="B41" s="102"/>
      <c r="C41" s="40" t="s">
        <v>66</v>
      </c>
      <c r="D41" s="40">
        <v>1</v>
      </c>
      <c r="E41" s="41">
        <v>51725</v>
      </c>
      <c r="F41" s="40"/>
      <c r="G41" s="63"/>
      <c r="H41" s="40"/>
      <c r="I41" s="35">
        <f t="shared" si="0"/>
        <v>51725</v>
      </c>
      <c r="J41" s="64"/>
    </row>
    <row r="42" spans="1:10" s="44" customFormat="1" x14ac:dyDescent="0.25">
      <c r="A42" s="103" t="s">
        <v>92</v>
      </c>
      <c r="B42" s="106" t="s">
        <v>93</v>
      </c>
      <c r="C42" s="33" t="s">
        <v>0</v>
      </c>
      <c r="D42" s="33">
        <v>3</v>
      </c>
      <c r="E42" s="34">
        <v>77588</v>
      </c>
      <c r="F42" s="33"/>
      <c r="G42" s="33"/>
      <c r="H42" s="33"/>
      <c r="I42" s="35">
        <f t="shared" si="0"/>
        <v>232764</v>
      </c>
      <c r="J42" s="46"/>
    </row>
    <row r="43" spans="1:10" s="44" customFormat="1" x14ac:dyDescent="0.25">
      <c r="A43" s="104"/>
      <c r="B43" s="107"/>
      <c r="C43" s="33" t="s">
        <v>1</v>
      </c>
      <c r="D43" s="33">
        <v>2</v>
      </c>
      <c r="E43" s="34">
        <v>77588</v>
      </c>
      <c r="F43" s="33"/>
      <c r="G43" s="33"/>
      <c r="H43" s="33"/>
      <c r="I43" s="35">
        <f t="shared" si="0"/>
        <v>155176</v>
      </c>
      <c r="J43" s="46"/>
    </row>
    <row r="44" spans="1:10" s="44" customFormat="1" x14ac:dyDescent="0.25">
      <c r="A44" s="104"/>
      <c r="B44" s="107"/>
      <c r="C44" s="33" t="s">
        <v>70</v>
      </c>
      <c r="D44" s="33">
        <v>1</v>
      </c>
      <c r="E44" s="34">
        <v>77588</v>
      </c>
      <c r="F44" s="33"/>
      <c r="G44" s="33"/>
      <c r="H44" s="33"/>
      <c r="I44" s="35">
        <f t="shared" si="0"/>
        <v>77588</v>
      </c>
      <c r="J44" s="46"/>
    </row>
    <row r="45" spans="1:10" s="44" customFormat="1" ht="30" x14ac:dyDescent="0.25">
      <c r="A45" s="105"/>
      <c r="B45" s="108"/>
      <c r="C45" s="33" t="s">
        <v>94</v>
      </c>
      <c r="D45" s="33">
        <v>3</v>
      </c>
      <c r="E45" s="34">
        <v>77588</v>
      </c>
      <c r="F45" s="33"/>
      <c r="G45" s="33"/>
      <c r="H45" s="33"/>
      <c r="I45" s="35">
        <f t="shared" si="0"/>
        <v>232764</v>
      </c>
      <c r="J45" s="46"/>
    </row>
    <row r="46" spans="1:10" s="44" customFormat="1" ht="30" x14ac:dyDescent="0.25">
      <c r="A46" s="101" t="s">
        <v>67</v>
      </c>
      <c r="B46" s="102" t="s">
        <v>68</v>
      </c>
      <c r="C46" s="40" t="s">
        <v>69</v>
      </c>
      <c r="D46" s="40">
        <v>1</v>
      </c>
      <c r="E46" s="41">
        <v>75284</v>
      </c>
      <c r="F46" s="65"/>
      <c r="G46" s="66"/>
      <c r="H46" s="40"/>
      <c r="I46" s="35">
        <f t="shared" si="0"/>
        <v>75284</v>
      </c>
      <c r="J46" s="67"/>
    </row>
    <row r="47" spans="1:10" s="44" customFormat="1" x14ac:dyDescent="0.25">
      <c r="A47" s="101"/>
      <c r="B47" s="102"/>
      <c r="C47" s="40" t="s">
        <v>1</v>
      </c>
      <c r="D47" s="40">
        <v>5</v>
      </c>
      <c r="E47" s="41">
        <v>51725</v>
      </c>
      <c r="F47" s="66"/>
      <c r="G47" s="66"/>
      <c r="H47" s="40"/>
      <c r="I47" s="35">
        <f t="shared" si="0"/>
        <v>258625</v>
      </c>
      <c r="J47" s="46"/>
    </row>
    <row r="48" spans="1:10" s="44" customFormat="1" ht="45" customHeight="1" x14ac:dyDescent="0.25">
      <c r="A48" s="101"/>
      <c r="B48" s="102"/>
      <c r="C48" s="40" t="s">
        <v>70</v>
      </c>
      <c r="D48" s="33">
        <v>4</v>
      </c>
      <c r="E48" s="41">
        <v>51725</v>
      </c>
      <c r="F48" s="40"/>
      <c r="G48" s="40"/>
      <c r="H48" s="40"/>
      <c r="I48" s="35">
        <f t="shared" si="0"/>
        <v>206900</v>
      </c>
      <c r="J48" s="68"/>
    </row>
    <row r="49" spans="1:10" s="44" customFormat="1" ht="15" customHeight="1" x14ac:dyDescent="0.25">
      <c r="A49" s="101"/>
      <c r="B49" s="102"/>
      <c r="C49" s="40" t="s">
        <v>71</v>
      </c>
      <c r="D49" s="33">
        <v>5</v>
      </c>
      <c r="E49" s="41">
        <v>51725</v>
      </c>
      <c r="F49" s="40"/>
      <c r="G49" s="40"/>
      <c r="H49" s="40"/>
      <c r="I49" s="35">
        <f t="shared" si="0"/>
        <v>258625</v>
      </c>
      <c r="J49" s="46"/>
    </row>
    <row r="50" spans="1:10" s="44" customFormat="1" ht="15" customHeight="1" x14ac:dyDescent="0.25">
      <c r="A50" s="101"/>
      <c r="B50" s="102"/>
      <c r="C50" s="33" t="s">
        <v>72</v>
      </c>
      <c r="D50" s="33">
        <v>4</v>
      </c>
      <c r="E50" s="34">
        <v>43122</v>
      </c>
      <c r="F50" s="33"/>
      <c r="G50" s="33"/>
      <c r="H50" s="33"/>
      <c r="I50" s="35">
        <f t="shared" si="0"/>
        <v>172488</v>
      </c>
      <c r="J50" s="46"/>
    </row>
    <row r="51" spans="1:10" s="44" customFormat="1" ht="15" customHeight="1" x14ac:dyDescent="0.25">
      <c r="A51" s="134" t="s">
        <v>73</v>
      </c>
      <c r="B51" s="129" t="s">
        <v>74</v>
      </c>
      <c r="C51" s="33" t="s">
        <v>75</v>
      </c>
      <c r="D51" s="33">
        <v>1</v>
      </c>
      <c r="E51" s="34">
        <v>60345</v>
      </c>
      <c r="F51" s="33"/>
      <c r="G51" s="33"/>
      <c r="H51" s="33"/>
      <c r="I51" s="69">
        <f t="shared" si="0"/>
        <v>60345</v>
      </c>
      <c r="J51" s="46"/>
    </row>
    <row r="52" spans="1:10" s="49" customFormat="1" ht="15" customHeight="1" x14ac:dyDescent="0.25">
      <c r="A52" s="135"/>
      <c r="B52" s="130"/>
      <c r="C52" s="38" t="s">
        <v>38</v>
      </c>
      <c r="D52" s="38">
        <v>1</v>
      </c>
      <c r="E52" s="35">
        <v>34483</v>
      </c>
      <c r="F52" s="47"/>
      <c r="G52" s="47"/>
      <c r="H52" s="47"/>
      <c r="I52" s="69">
        <f>D52*E52+F52+G52+H52</f>
        <v>34483</v>
      </c>
      <c r="J52" s="46"/>
    </row>
    <row r="53" spans="1:10" s="44" customFormat="1" ht="30" customHeight="1" x14ac:dyDescent="0.25">
      <c r="A53" s="135"/>
      <c r="B53" s="130"/>
      <c r="C53" s="33" t="s">
        <v>57</v>
      </c>
      <c r="D53" s="33">
        <v>1.5</v>
      </c>
      <c r="E53" s="70">
        <v>57472</v>
      </c>
      <c r="F53" s="33"/>
      <c r="G53" s="33"/>
      <c r="H53" s="33"/>
      <c r="I53" s="69">
        <f t="shared" si="0"/>
        <v>86208</v>
      </c>
      <c r="J53" s="46"/>
    </row>
    <row r="54" spans="1:10" s="44" customFormat="1" x14ac:dyDescent="0.25">
      <c r="A54" s="136"/>
      <c r="B54" s="137"/>
      <c r="C54" s="33" t="s">
        <v>58</v>
      </c>
      <c r="D54" s="33">
        <v>1</v>
      </c>
      <c r="E54" s="70">
        <v>57472</v>
      </c>
      <c r="F54" s="33"/>
      <c r="G54" s="33"/>
      <c r="H54" s="33"/>
      <c r="I54" s="69">
        <f>D54*E54+F54+G54+H54</f>
        <v>57472</v>
      </c>
      <c r="J54" s="46"/>
    </row>
    <row r="55" spans="1:10" s="44" customFormat="1" ht="15" customHeight="1" x14ac:dyDescent="0.25">
      <c r="A55" s="135"/>
      <c r="B55" s="130"/>
      <c r="C55" s="71" t="s">
        <v>76</v>
      </c>
      <c r="D55" s="71">
        <v>1</v>
      </c>
      <c r="E55" s="35">
        <v>57472</v>
      </c>
      <c r="F55" s="40"/>
      <c r="G55" s="40"/>
      <c r="H55" s="40"/>
      <c r="I55" s="69">
        <f t="shared" ref="I55:I68" si="1">D55*E55+F55+G55+H55</f>
        <v>57472</v>
      </c>
      <c r="J55" s="138"/>
    </row>
    <row r="56" spans="1:10" s="44" customFormat="1" ht="15" customHeight="1" x14ac:dyDescent="0.25">
      <c r="A56" s="135"/>
      <c r="B56" s="130"/>
      <c r="C56" s="71" t="s">
        <v>77</v>
      </c>
      <c r="D56" s="71">
        <v>1</v>
      </c>
      <c r="E56" s="35">
        <v>51725</v>
      </c>
      <c r="F56" s="40"/>
      <c r="G56" s="40"/>
      <c r="H56" s="40"/>
      <c r="I56" s="69">
        <f t="shared" si="1"/>
        <v>51725</v>
      </c>
      <c r="J56" s="139"/>
    </row>
    <row r="57" spans="1:10" s="44" customFormat="1" ht="15" customHeight="1" x14ac:dyDescent="0.25">
      <c r="A57" s="135"/>
      <c r="B57" s="130"/>
      <c r="C57" s="71" t="s">
        <v>64</v>
      </c>
      <c r="D57" s="71">
        <v>1</v>
      </c>
      <c r="E57" s="72">
        <v>51725</v>
      </c>
      <c r="F57" s="40"/>
      <c r="G57" s="40"/>
      <c r="H57" s="40"/>
      <c r="I57" s="69">
        <f t="shared" si="1"/>
        <v>51725</v>
      </c>
      <c r="J57" s="139"/>
    </row>
    <row r="58" spans="1:10" s="44" customFormat="1" ht="15" customHeight="1" x14ac:dyDescent="0.25">
      <c r="A58" s="135"/>
      <c r="B58" s="130"/>
      <c r="C58" s="73" t="s">
        <v>78</v>
      </c>
      <c r="D58" s="71">
        <v>1</v>
      </c>
      <c r="E58" s="70">
        <v>51725</v>
      </c>
      <c r="F58" s="47"/>
      <c r="G58" s="47"/>
      <c r="H58" s="74"/>
      <c r="I58" s="69">
        <f t="shared" si="1"/>
        <v>51725</v>
      </c>
      <c r="J58" s="140"/>
    </row>
    <row r="59" spans="1:10" s="44" customFormat="1" x14ac:dyDescent="0.25">
      <c r="A59" s="135"/>
      <c r="B59" s="130"/>
      <c r="C59" s="38" t="s">
        <v>59</v>
      </c>
      <c r="D59" s="38">
        <v>3</v>
      </c>
      <c r="E59" s="70">
        <v>40230</v>
      </c>
      <c r="F59" s="40"/>
      <c r="G59" s="75"/>
      <c r="H59" s="40"/>
      <c r="I59" s="69">
        <f t="shared" si="1"/>
        <v>120690</v>
      </c>
      <c r="J59" s="46"/>
    </row>
    <row r="60" spans="1:10" s="44" customFormat="1" x14ac:dyDescent="0.25">
      <c r="A60" s="135"/>
      <c r="B60" s="130"/>
      <c r="C60" s="38" t="s">
        <v>79</v>
      </c>
      <c r="D60" s="38">
        <v>1</v>
      </c>
      <c r="E60" s="70">
        <v>51725</v>
      </c>
      <c r="F60" s="40"/>
      <c r="G60" s="40"/>
      <c r="H60" s="40"/>
      <c r="I60" s="69">
        <f t="shared" si="1"/>
        <v>51725</v>
      </c>
      <c r="J60" s="46"/>
    </row>
    <row r="61" spans="1:10" s="44" customFormat="1" ht="15" customHeight="1" x14ac:dyDescent="0.25">
      <c r="A61" s="135"/>
      <c r="B61" s="130"/>
      <c r="C61" s="38" t="s">
        <v>70</v>
      </c>
      <c r="D61" s="38">
        <v>4</v>
      </c>
      <c r="E61" s="70">
        <v>45978</v>
      </c>
      <c r="F61" s="33"/>
      <c r="G61" s="33"/>
      <c r="H61" s="33"/>
      <c r="I61" s="69">
        <f t="shared" si="1"/>
        <v>183912</v>
      </c>
      <c r="J61" s="46"/>
    </row>
    <row r="62" spans="1:10" s="49" customFormat="1" ht="30" x14ac:dyDescent="0.25">
      <c r="A62" s="135"/>
      <c r="B62" s="130"/>
      <c r="C62" s="40" t="s">
        <v>80</v>
      </c>
      <c r="D62" s="40">
        <v>1</v>
      </c>
      <c r="E62" s="41">
        <v>43678</v>
      </c>
      <c r="F62" s="33"/>
      <c r="G62" s="33"/>
      <c r="H62" s="33"/>
      <c r="I62" s="69">
        <f t="shared" si="1"/>
        <v>43678</v>
      </c>
      <c r="J62" s="46"/>
    </row>
    <row r="63" spans="1:10" s="44" customFormat="1" ht="15" customHeight="1" x14ac:dyDescent="0.25">
      <c r="A63" s="135"/>
      <c r="B63" s="130"/>
      <c r="C63" s="40" t="s">
        <v>81</v>
      </c>
      <c r="D63" s="40">
        <v>2</v>
      </c>
      <c r="E63" s="41">
        <v>40230</v>
      </c>
      <c r="F63" s="40"/>
      <c r="G63" s="75"/>
      <c r="H63" s="40"/>
      <c r="I63" s="69">
        <f t="shared" si="1"/>
        <v>80460</v>
      </c>
      <c r="J63" s="46"/>
    </row>
    <row r="64" spans="1:10" s="44" customFormat="1" x14ac:dyDescent="0.25">
      <c r="A64" s="136"/>
      <c r="B64" s="137"/>
      <c r="C64" s="38" t="s">
        <v>82</v>
      </c>
      <c r="D64" s="71">
        <v>4</v>
      </c>
      <c r="E64" s="70">
        <v>34483</v>
      </c>
      <c r="F64" s="40"/>
      <c r="G64" s="75"/>
      <c r="H64" s="40"/>
      <c r="I64" s="69">
        <f t="shared" si="1"/>
        <v>137932</v>
      </c>
      <c r="J64" s="46"/>
    </row>
    <row r="65" spans="1:10" s="44" customFormat="1" ht="15.75" x14ac:dyDescent="0.25">
      <c r="A65" s="76" t="s">
        <v>83</v>
      </c>
      <c r="B65" s="77" t="s">
        <v>84</v>
      </c>
      <c r="C65" s="71" t="s">
        <v>59</v>
      </c>
      <c r="D65" s="47">
        <v>4</v>
      </c>
      <c r="E65" s="41">
        <v>43678</v>
      </c>
      <c r="F65" s="47"/>
      <c r="G65" s="78"/>
      <c r="H65" s="47"/>
      <c r="I65" s="35">
        <f t="shared" si="1"/>
        <v>174712</v>
      </c>
      <c r="J65" s="46"/>
    </row>
    <row r="66" spans="1:10" s="79" customFormat="1" ht="30" x14ac:dyDescent="0.25">
      <c r="A66" s="135" t="s">
        <v>85</v>
      </c>
      <c r="B66" s="130"/>
      <c r="C66" s="40" t="s">
        <v>86</v>
      </c>
      <c r="D66" s="33">
        <v>1</v>
      </c>
      <c r="E66" s="34">
        <v>59772</v>
      </c>
      <c r="F66" s="33"/>
      <c r="G66" s="33"/>
      <c r="H66" s="33"/>
      <c r="I66" s="35">
        <f t="shared" si="1"/>
        <v>59772</v>
      </c>
      <c r="J66" s="46"/>
    </row>
    <row r="67" spans="1:10" s="44" customFormat="1" ht="15" customHeight="1" x14ac:dyDescent="0.25">
      <c r="A67" s="135"/>
      <c r="B67" s="130"/>
      <c r="C67" s="33" t="s">
        <v>87</v>
      </c>
      <c r="D67" s="33">
        <v>1</v>
      </c>
      <c r="E67" s="35">
        <v>54025</v>
      </c>
      <c r="F67" s="33"/>
      <c r="G67" s="33"/>
      <c r="H67" s="33"/>
      <c r="I67" s="35">
        <f t="shared" si="1"/>
        <v>54025</v>
      </c>
      <c r="J67" s="46"/>
    </row>
    <row r="68" spans="1:10" ht="27" customHeight="1" x14ac:dyDescent="0.25">
      <c r="A68" s="135"/>
      <c r="B68" s="130"/>
      <c r="C68" s="33" t="s">
        <v>72</v>
      </c>
      <c r="D68" s="33">
        <v>1.5</v>
      </c>
      <c r="E68" s="34">
        <v>48278</v>
      </c>
      <c r="F68" s="47"/>
      <c r="G68" s="47"/>
      <c r="H68" s="47"/>
      <c r="I68" s="35">
        <f t="shared" si="1"/>
        <v>72417</v>
      </c>
      <c r="J68" s="46"/>
    </row>
    <row r="69" spans="1:10" s="1" customFormat="1" x14ac:dyDescent="0.25">
      <c r="A69" s="98" t="s">
        <v>88</v>
      </c>
      <c r="B69" s="98"/>
      <c r="C69" s="38"/>
      <c r="D69" s="80">
        <f>SUM(D12:D68)</f>
        <v>97.9</v>
      </c>
      <c r="E69" s="80">
        <f>SUM(E12:E68)</f>
        <v>3129979</v>
      </c>
      <c r="F69" s="80">
        <f>SUM(F12:F68)</f>
        <v>5747</v>
      </c>
      <c r="G69" s="80"/>
      <c r="H69" s="80"/>
      <c r="I69" s="80">
        <f>SUM(I12:I68)</f>
        <v>5186383.4000000004</v>
      </c>
      <c r="J69" s="81"/>
    </row>
    <row r="70" spans="1:10" s="1" customFormat="1" x14ac:dyDescent="0.25">
      <c r="A70" s="84"/>
      <c r="B70" s="84"/>
      <c r="C70" s="85"/>
      <c r="D70" s="83"/>
      <c r="E70" s="83"/>
      <c r="F70" s="83"/>
      <c r="G70" s="83"/>
      <c r="H70" s="83"/>
      <c r="I70" s="82"/>
      <c r="J70" s="86"/>
    </row>
    <row r="71" spans="1:10" s="1" customFormat="1" x14ac:dyDescent="0.25">
      <c r="A71" s="99" t="s">
        <v>89</v>
      </c>
      <c r="B71" s="99"/>
      <c r="C71" s="99"/>
      <c r="D71" s="99"/>
      <c r="E71" s="99"/>
      <c r="F71" s="87"/>
      <c r="G71" s="88"/>
      <c r="H71" s="87"/>
      <c r="I71" s="89">
        <f>I69*12</f>
        <v>62236600.800000004</v>
      </c>
      <c r="J71" s="90"/>
    </row>
    <row r="72" spans="1:10" x14ac:dyDescent="0.25">
      <c r="A72" s="99" t="s">
        <v>90</v>
      </c>
      <c r="B72" s="99"/>
      <c r="C72" s="99"/>
      <c r="D72" s="91"/>
      <c r="E72" s="91"/>
      <c r="F72" s="87"/>
      <c r="G72" s="87"/>
      <c r="H72" s="87"/>
      <c r="I72" s="87"/>
      <c r="J72" s="92"/>
    </row>
    <row r="73" spans="1:10" x14ac:dyDescent="0.25">
      <c r="A73" s="91"/>
      <c r="B73" s="93"/>
      <c r="C73" s="91"/>
      <c r="D73" s="91"/>
      <c r="E73" s="91"/>
      <c r="F73" s="87"/>
      <c r="G73" s="87"/>
      <c r="H73" s="87"/>
      <c r="I73" s="91"/>
      <c r="J73" s="92"/>
    </row>
    <row r="74" spans="1:10" x14ac:dyDescent="0.25">
      <c r="A74" s="94"/>
      <c r="B74" s="95"/>
      <c r="C74" s="85"/>
      <c r="D74" s="85"/>
      <c r="E74" s="13"/>
      <c r="F74" s="96"/>
      <c r="G74" s="96"/>
      <c r="H74" s="96"/>
      <c r="I74" s="13"/>
      <c r="J74" s="92"/>
    </row>
  </sheetData>
  <mergeCells count="37">
    <mergeCell ref="A55:A64"/>
    <mergeCell ref="B55:B64"/>
    <mergeCell ref="J55:J58"/>
    <mergeCell ref="A66:A68"/>
    <mergeCell ref="B66:B68"/>
    <mergeCell ref="B32:B35"/>
    <mergeCell ref="A46:A50"/>
    <mergeCell ref="B46:B50"/>
    <mergeCell ref="A51:A54"/>
    <mergeCell ref="B51:B54"/>
    <mergeCell ref="J8:J9"/>
    <mergeCell ref="A12:A23"/>
    <mergeCell ref="B12:B23"/>
    <mergeCell ref="A24:A27"/>
    <mergeCell ref="B24:B27"/>
    <mergeCell ref="I8:I9"/>
    <mergeCell ref="H2:I2"/>
    <mergeCell ref="A3:E3"/>
    <mergeCell ref="H3:I3"/>
    <mergeCell ref="B5:C5"/>
    <mergeCell ref="G5:I5"/>
    <mergeCell ref="A69:B69"/>
    <mergeCell ref="A71:E71"/>
    <mergeCell ref="A72:C72"/>
    <mergeCell ref="G6:H6"/>
    <mergeCell ref="A36:A41"/>
    <mergeCell ref="B36:B41"/>
    <mergeCell ref="A42:A45"/>
    <mergeCell ref="B42:B45"/>
    <mergeCell ref="A28:A31"/>
    <mergeCell ref="B28:B31"/>
    <mergeCell ref="G7:H7"/>
    <mergeCell ref="C8:C9"/>
    <mergeCell ref="D8:D9"/>
    <mergeCell ref="E8:E9"/>
    <mergeCell ref="F8:H8"/>
    <mergeCell ref="A32:A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74"/>
  <sheetViews>
    <sheetView tabSelected="1" view="pageBreakPreview" zoomScaleNormal="100" zoomScaleSheetLayoutView="100" workbookViewId="0">
      <selection activeCell="C51" sqref="C51"/>
    </sheetView>
  </sheetViews>
  <sheetFormatPr defaultRowHeight="15" x14ac:dyDescent="0.25"/>
  <cols>
    <col min="1" max="1" width="36.5703125" style="2" customWidth="1"/>
    <col min="2" max="2" width="6.7109375" style="3" customWidth="1"/>
    <col min="3" max="3" width="81" style="4" customWidth="1"/>
  </cols>
  <sheetData>
    <row r="2" spans="1:3" ht="15" customHeight="1" x14ac:dyDescent="0.25"/>
    <row r="3" spans="1:3" ht="15.75" customHeight="1" x14ac:dyDescent="0.25">
      <c r="A3" s="120" t="s">
        <v>5</v>
      </c>
      <c r="B3" s="120"/>
      <c r="C3" s="120"/>
    </row>
    <row r="5" spans="1:3" ht="15.75" customHeight="1" x14ac:dyDescent="0.25">
      <c r="A5" s="123" t="s">
        <v>95</v>
      </c>
      <c r="B5" s="123"/>
      <c r="C5" s="124"/>
    </row>
    <row r="6" spans="1:3" ht="15" customHeight="1" x14ac:dyDescent="0.25">
      <c r="A6" s="18"/>
    </row>
    <row r="7" spans="1:3" s="26" customFormat="1" ht="15" customHeight="1" x14ac:dyDescent="0.25">
      <c r="A7" s="20" t="s">
        <v>15</v>
      </c>
      <c r="B7" s="21" t="s">
        <v>16</v>
      </c>
      <c r="C7" s="4" t="s">
        <v>91</v>
      </c>
    </row>
    <row r="8" spans="1:3" ht="15" customHeight="1" x14ac:dyDescent="0.25">
      <c r="A8" s="27" t="s">
        <v>19</v>
      </c>
      <c r="B8" s="28"/>
      <c r="C8" s="111" t="s">
        <v>20</v>
      </c>
    </row>
    <row r="9" spans="1:3" x14ac:dyDescent="0.25">
      <c r="A9" s="27" t="s">
        <v>25</v>
      </c>
      <c r="B9" s="29" t="s">
        <v>26</v>
      </c>
      <c r="C9" s="112"/>
    </row>
    <row r="10" spans="1:3" x14ac:dyDescent="0.25">
      <c r="A10" s="27">
        <v>1</v>
      </c>
      <c r="B10" s="29">
        <v>2</v>
      </c>
      <c r="C10" s="31">
        <v>3</v>
      </c>
    </row>
    <row r="11" spans="1:3" ht="15.75" x14ac:dyDescent="0.25">
      <c r="A11" s="97" t="s">
        <v>27</v>
      </c>
      <c r="B11" s="29" t="s">
        <v>28</v>
      </c>
      <c r="C11" s="31"/>
    </row>
    <row r="12" spans="1:3" s="37" customFormat="1" x14ac:dyDescent="0.25">
      <c r="A12" s="127" t="s">
        <v>29</v>
      </c>
      <c r="B12" s="129" t="s">
        <v>30</v>
      </c>
      <c r="C12" s="33" t="s">
        <v>31</v>
      </c>
    </row>
    <row r="13" spans="1:3" s="37" customFormat="1" x14ac:dyDescent="0.25">
      <c r="A13" s="128"/>
      <c r="B13" s="130"/>
      <c r="C13" s="38" t="s">
        <v>32</v>
      </c>
    </row>
    <row r="14" spans="1:3" s="44" customFormat="1" x14ac:dyDescent="0.25">
      <c r="A14" s="128"/>
      <c r="B14" s="130"/>
      <c r="C14" s="40" t="s">
        <v>33</v>
      </c>
    </row>
    <row r="15" spans="1:3" s="44" customFormat="1" x14ac:dyDescent="0.25">
      <c r="A15" s="128"/>
      <c r="B15" s="130"/>
      <c r="C15" s="40" t="s">
        <v>34</v>
      </c>
    </row>
    <row r="16" spans="1:3" s="44" customFormat="1" x14ac:dyDescent="0.25">
      <c r="A16" s="128"/>
      <c r="B16" s="130"/>
      <c r="C16" s="40" t="s">
        <v>35</v>
      </c>
    </row>
    <row r="17" spans="1:3" s="44" customFormat="1" x14ac:dyDescent="0.25">
      <c r="A17" s="128"/>
      <c r="B17" s="130"/>
      <c r="C17" s="40" t="s">
        <v>36</v>
      </c>
    </row>
    <row r="18" spans="1:3" s="44" customFormat="1" x14ac:dyDescent="0.25">
      <c r="A18" s="128"/>
      <c r="B18" s="130"/>
      <c r="C18" s="33" t="s">
        <v>37</v>
      </c>
    </row>
    <row r="19" spans="1:3" s="49" customFormat="1" x14ac:dyDescent="0.25">
      <c r="A19" s="128"/>
      <c r="B19" s="130"/>
      <c r="C19" s="47" t="s">
        <v>38</v>
      </c>
    </row>
    <row r="20" spans="1:3" s="50" customFormat="1" ht="30" x14ac:dyDescent="0.25">
      <c r="A20" s="128"/>
      <c r="B20" s="130"/>
      <c r="C20" s="47" t="s">
        <v>39</v>
      </c>
    </row>
    <row r="21" spans="1:3" s="54" customFormat="1" ht="30" hidden="1" x14ac:dyDescent="0.25">
      <c r="A21" s="128"/>
      <c r="B21" s="130"/>
      <c r="C21" s="51" t="s">
        <v>40</v>
      </c>
    </row>
    <row r="22" spans="1:3" s="55" customFormat="1" ht="30" x14ac:dyDescent="0.25">
      <c r="A22" s="128"/>
      <c r="B22" s="130"/>
      <c r="C22" s="33" t="s">
        <v>41</v>
      </c>
    </row>
    <row r="23" spans="1:3" s="55" customFormat="1" x14ac:dyDescent="0.25">
      <c r="A23" s="128"/>
      <c r="B23" s="130"/>
      <c r="C23" s="40" t="s">
        <v>42</v>
      </c>
    </row>
    <row r="24" spans="1:3" s="55" customFormat="1" x14ac:dyDescent="0.25">
      <c r="A24" s="101" t="s">
        <v>43</v>
      </c>
      <c r="B24" s="102" t="s">
        <v>44</v>
      </c>
      <c r="C24" s="40" t="s">
        <v>45</v>
      </c>
    </row>
    <row r="25" spans="1:3" s="44" customFormat="1" ht="30" x14ac:dyDescent="0.25">
      <c r="A25" s="101"/>
      <c r="B25" s="102"/>
      <c r="C25" s="33" t="s">
        <v>46</v>
      </c>
    </row>
    <row r="26" spans="1:3" s="44" customFormat="1" x14ac:dyDescent="0.25">
      <c r="A26" s="101"/>
      <c r="B26" s="102"/>
      <c r="C26" s="33" t="s">
        <v>47</v>
      </c>
    </row>
    <row r="27" spans="1:3" s="44" customFormat="1" x14ac:dyDescent="0.25">
      <c r="A27" s="101"/>
      <c r="B27" s="102"/>
      <c r="C27" s="33" t="s">
        <v>48</v>
      </c>
    </row>
    <row r="28" spans="1:3" s="44" customFormat="1" x14ac:dyDescent="0.25">
      <c r="A28" s="141" t="s">
        <v>49</v>
      </c>
      <c r="B28" s="102">
        <v>2</v>
      </c>
      <c r="C28" s="40" t="s">
        <v>50</v>
      </c>
    </row>
    <row r="29" spans="1:3" s="44" customFormat="1" ht="30" x14ac:dyDescent="0.25">
      <c r="A29" s="141"/>
      <c r="B29" s="102"/>
      <c r="C29" s="40" t="s">
        <v>51</v>
      </c>
    </row>
    <row r="30" spans="1:3" s="44" customFormat="1" ht="30" x14ac:dyDescent="0.25">
      <c r="A30" s="141"/>
      <c r="B30" s="102"/>
      <c r="C30" s="40" t="s">
        <v>52</v>
      </c>
    </row>
    <row r="31" spans="1:3" s="44" customFormat="1" ht="30" x14ac:dyDescent="0.25">
      <c r="A31" s="141"/>
      <c r="B31" s="102"/>
      <c r="C31" s="40" t="s">
        <v>53</v>
      </c>
    </row>
    <row r="32" spans="1:3" s="37" customFormat="1" ht="30" x14ac:dyDescent="0.25">
      <c r="A32" s="141" t="s">
        <v>54</v>
      </c>
      <c r="B32" s="133" t="s">
        <v>55</v>
      </c>
      <c r="C32" s="47" t="s">
        <v>56</v>
      </c>
    </row>
    <row r="33" spans="1:3" s="37" customFormat="1" ht="15" customHeight="1" x14ac:dyDescent="0.25">
      <c r="A33" s="141"/>
      <c r="B33" s="133"/>
      <c r="C33" s="33" t="s">
        <v>57</v>
      </c>
    </row>
    <row r="34" spans="1:3" s="37" customFormat="1" ht="15" customHeight="1" x14ac:dyDescent="0.25">
      <c r="A34" s="141"/>
      <c r="B34" s="133"/>
      <c r="C34" s="47" t="s">
        <v>58</v>
      </c>
    </row>
    <row r="35" spans="1:3" s="62" customFormat="1" ht="15" customHeight="1" x14ac:dyDescent="0.25">
      <c r="A35" s="141"/>
      <c r="B35" s="133"/>
      <c r="C35" s="61" t="s">
        <v>59</v>
      </c>
    </row>
    <row r="36" spans="1:3" s="44" customFormat="1" ht="30" customHeight="1" x14ac:dyDescent="0.25">
      <c r="A36" s="101" t="s">
        <v>60</v>
      </c>
      <c r="B36" s="102" t="s">
        <v>61</v>
      </c>
      <c r="C36" s="40" t="s">
        <v>62</v>
      </c>
    </row>
    <row r="37" spans="1:3" s="44" customFormat="1" x14ac:dyDescent="0.25">
      <c r="A37" s="101"/>
      <c r="B37" s="102"/>
      <c r="C37" s="40" t="s">
        <v>0</v>
      </c>
    </row>
    <row r="38" spans="1:3" s="44" customFormat="1" ht="45" x14ac:dyDescent="0.25">
      <c r="A38" s="101"/>
      <c r="B38" s="102"/>
      <c r="C38" s="40" t="s">
        <v>63</v>
      </c>
    </row>
    <row r="39" spans="1:3" s="44" customFormat="1" ht="30" x14ac:dyDescent="0.25">
      <c r="A39" s="101"/>
      <c r="B39" s="102"/>
      <c r="C39" s="40" t="s">
        <v>64</v>
      </c>
    </row>
    <row r="40" spans="1:3" s="44" customFormat="1" ht="30" x14ac:dyDescent="0.25">
      <c r="A40" s="101"/>
      <c r="B40" s="102"/>
      <c r="C40" s="40" t="s">
        <v>65</v>
      </c>
    </row>
    <row r="41" spans="1:3" s="44" customFormat="1" ht="30" x14ac:dyDescent="0.25">
      <c r="A41" s="101"/>
      <c r="B41" s="102"/>
      <c r="C41" s="40" t="s">
        <v>66</v>
      </c>
    </row>
    <row r="42" spans="1:3" s="44" customFormat="1" x14ac:dyDescent="0.25">
      <c r="A42" s="103" t="s">
        <v>92</v>
      </c>
      <c r="B42" s="106" t="s">
        <v>93</v>
      </c>
      <c r="C42" s="33" t="s">
        <v>0</v>
      </c>
    </row>
    <row r="43" spans="1:3" s="44" customFormat="1" x14ac:dyDescent="0.25">
      <c r="A43" s="104"/>
      <c r="B43" s="107"/>
      <c r="C43" s="33" t="s">
        <v>1</v>
      </c>
    </row>
    <row r="44" spans="1:3" s="44" customFormat="1" x14ac:dyDescent="0.25">
      <c r="A44" s="104"/>
      <c r="B44" s="107"/>
      <c r="C44" s="33" t="s">
        <v>70</v>
      </c>
    </row>
    <row r="45" spans="1:3" s="44" customFormat="1" ht="30" x14ac:dyDescent="0.25">
      <c r="A45" s="105"/>
      <c r="B45" s="108"/>
      <c r="C45" s="33" t="s">
        <v>94</v>
      </c>
    </row>
    <row r="46" spans="1:3" s="44" customFormat="1" ht="30" x14ac:dyDescent="0.25">
      <c r="A46" s="101" t="s">
        <v>67</v>
      </c>
      <c r="B46" s="102" t="s">
        <v>68</v>
      </c>
      <c r="C46" s="40" t="s">
        <v>69</v>
      </c>
    </row>
    <row r="47" spans="1:3" s="44" customFormat="1" x14ac:dyDescent="0.25">
      <c r="A47" s="101"/>
      <c r="B47" s="102"/>
      <c r="C47" s="40" t="s">
        <v>1</v>
      </c>
    </row>
    <row r="48" spans="1:3" s="44" customFormat="1" ht="45" customHeight="1" x14ac:dyDescent="0.25">
      <c r="A48" s="101"/>
      <c r="B48" s="102"/>
      <c r="C48" s="40" t="s">
        <v>70</v>
      </c>
    </row>
    <row r="49" spans="1:3" s="44" customFormat="1" ht="15" customHeight="1" x14ac:dyDescent="0.25">
      <c r="A49" s="101"/>
      <c r="B49" s="102"/>
      <c r="C49" s="40" t="s">
        <v>71</v>
      </c>
    </row>
    <row r="50" spans="1:3" s="44" customFormat="1" ht="15" customHeight="1" x14ac:dyDescent="0.25">
      <c r="A50" s="101"/>
      <c r="B50" s="102"/>
      <c r="C50" s="33" t="s">
        <v>72</v>
      </c>
    </row>
    <row r="51" spans="1:3" s="44" customFormat="1" ht="15" customHeight="1" x14ac:dyDescent="0.25">
      <c r="A51" s="142" t="s">
        <v>73</v>
      </c>
      <c r="B51" s="129" t="s">
        <v>74</v>
      </c>
      <c r="C51" s="33" t="s">
        <v>96</v>
      </c>
    </row>
    <row r="52" spans="1:3" s="49" customFormat="1" ht="15" customHeight="1" x14ac:dyDescent="0.25">
      <c r="A52" s="143"/>
      <c r="B52" s="130"/>
      <c r="C52" s="38" t="s">
        <v>38</v>
      </c>
    </row>
    <row r="53" spans="1:3" s="44" customFormat="1" ht="30" customHeight="1" x14ac:dyDescent="0.25">
      <c r="A53" s="143"/>
      <c r="B53" s="130"/>
      <c r="C53" s="33" t="s">
        <v>57</v>
      </c>
    </row>
    <row r="54" spans="1:3" s="44" customFormat="1" x14ac:dyDescent="0.25">
      <c r="A54" s="144"/>
      <c r="B54" s="137"/>
      <c r="C54" s="33" t="s">
        <v>58</v>
      </c>
    </row>
    <row r="55" spans="1:3" s="44" customFormat="1" ht="15" customHeight="1" x14ac:dyDescent="0.25">
      <c r="A55" s="135"/>
      <c r="B55" s="130"/>
      <c r="C55" s="71" t="s">
        <v>76</v>
      </c>
    </row>
    <row r="56" spans="1:3" s="44" customFormat="1" ht="15" customHeight="1" x14ac:dyDescent="0.25">
      <c r="A56" s="135"/>
      <c r="B56" s="130"/>
      <c r="C56" s="71" t="s">
        <v>77</v>
      </c>
    </row>
    <row r="57" spans="1:3" s="44" customFormat="1" ht="15" customHeight="1" x14ac:dyDescent="0.25">
      <c r="A57" s="135"/>
      <c r="B57" s="130"/>
      <c r="C57" s="71" t="s">
        <v>64</v>
      </c>
    </row>
    <row r="58" spans="1:3" s="44" customFormat="1" ht="15" customHeight="1" x14ac:dyDescent="0.25">
      <c r="A58" s="135"/>
      <c r="B58" s="130"/>
      <c r="C58" s="73" t="s">
        <v>78</v>
      </c>
    </row>
    <row r="59" spans="1:3" s="44" customFormat="1" x14ac:dyDescent="0.25">
      <c r="A59" s="135"/>
      <c r="B59" s="130"/>
      <c r="C59" s="38" t="s">
        <v>59</v>
      </c>
    </row>
    <row r="60" spans="1:3" s="44" customFormat="1" x14ac:dyDescent="0.25">
      <c r="A60" s="135"/>
      <c r="B60" s="130"/>
      <c r="C60" s="38" t="s">
        <v>79</v>
      </c>
    </row>
    <row r="61" spans="1:3" s="44" customFormat="1" ht="15" customHeight="1" x14ac:dyDescent="0.25">
      <c r="A61" s="135"/>
      <c r="B61" s="130"/>
      <c r="C61" s="38" t="s">
        <v>70</v>
      </c>
    </row>
    <row r="62" spans="1:3" s="49" customFormat="1" ht="30" x14ac:dyDescent="0.25">
      <c r="A62" s="135"/>
      <c r="B62" s="130"/>
      <c r="C62" s="40" t="s">
        <v>80</v>
      </c>
    </row>
    <row r="63" spans="1:3" s="44" customFormat="1" ht="15" customHeight="1" x14ac:dyDescent="0.25">
      <c r="A63" s="135"/>
      <c r="B63" s="130"/>
      <c r="C63" s="40" t="s">
        <v>81</v>
      </c>
    </row>
    <row r="64" spans="1:3" s="44" customFormat="1" x14ac:dyDescent="0.25">
      <c r="A64" s="136"/>
      <c r="B64" s="137"/>
      <c r="C64" s="38" t="s">
        <v>82</v>
      </c>
    </row>
    <row r="65" spans="1:3" s="44" customFormat="1" ht="15.75" x14ac:dyDescent="0.25">
      <c r="A65" s="76" t="s">
        <v>83</v>
      </c>
      <c r="B65" s="77" t="s">
        <v>84</v>
      </c>
      <c r="C65" s="71" t="s">
        <v>59</v>
      </c>
    </row>
    <row r="66" spans="1:3" s="79" customFormat="1" ht="30" x14ac:dyDescent="0.25">
      <c r="A66" s="135" t="s">
        <v>85</v>
      </c>
      <c r="B66" s="130"/>
      <c r="C66" s="40" t="s">
        <v>86</v>
      </c>
    </row>
    <row r="67" spans="1:3" s="44" customFormat="1" ht="15" customHeight="1" x14ac:dyDescent="0.25">
      <c r="A67" s="135"/>
      <c r="B67" s="130"/>
      <c r="C67" s="33" t="s">
        <v>87</v>
      </c>
    </row>
    <row r="68" spans="1:3" ht="27" customHeight="1" x14ac:dyDescent="0.25">
      <c r="A68" s="135"/>
      <c r="B68" s="130"/>
      <c r="C68" s="33" t="s">
        <v>72</v>
      </c>
    </row>
    <row r="69" spans="1:3" s="1" customFormat="1" x14ac:dyDescent="0.25">
      <c r="A69" s="98" t="s">
        <v>88</v>
      </c>
      <c r="B69" s="98"/>
      <c r="C69" s="38"/>
    </row>
    <row r="70" spans="1:3" s="1" customFormat="1" x14ac:dyDescent="0.25">
      <c r="A70" s="84"/>
      <c r="B70" s="84"/>
      <c r="C70" s="85"/>
    </row>
    <row r="71" spans="1:3" s="1" customFormat="1" x14ac:dyDescent="0.25">
      <c r="A71" s="99" t="s">
        <v>89</v>
      </c>
      <c r="B71" s="99"/>
      <c r="C71" s="99"/>
    </row>
    <row r="72" spans="1:3" x14ac:dyDescent="0.25">
      <c r="A72" s="99" t="s">
        <v>90</v>
      </c>
      <c r="B72" s="99"/>
      <c r="C72" s="99"/>
    </row>
    <row r="73" spans="1:3" x14ac:dyDescent="0.25">
      <c r="A73" s="91"/>
      <c r="B73" s="93"/>
      <c r="C73" s="91"/>
    </row>
    <row r="74" spans="1:3" x14ac:dyDescent="0.25">
      <c r="A74" s="94"/>
      <c r="B74" s="95"/>
      <c r="C74" s="85"/>
    </row>
  </sheetData>
  <mergeCells count="26">
    <mergeCell ref="A51:A54"/>
    <mergeCell ref="B51:B54"/>
    <mergeCell ref="A55:A64"/>
    <mergeCell ref="B55:B64"/>
    <mergeCell ref="A42:A45"/>
    <mergeCell ref="B42:B45"/>
    <mergeCell ref="A46:A50"/>
    <mergeCell ref="B46:B50"/>
    <mergeCell ref="A28:A31"/>
    <mergeCell ref="B28:B31"/>
    <mergeCell ref="A32:A35"/>
    <mergeCell ref="B32:B35"/>
    <mergeCell ref="A36:A41"/>
    <mergeCell ref="B36:B41"/>
    <mergeCell ref="A3:C3"/>
    <mergeCell ref="C8:C9"/>
    <mergeCell ref="A12:A23"/>
    <mergeCell ref="B12:B23"/>
    <mergeCell ref="A24:A27"/>
    <mergeCell ref="B24:B27"/>
    <mergeCell ref="A5:C5"/>
    <mergeCell ref="A72:C72"/>
    <mergeCell ref="A66:A68"/>
    <mergeCell ref="B66:B68"/>
    <mergeCell ref="A69:B69"/>
    <mergeCell ref="A71:C7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оклад</vt:lpstr>
      <vt:lpstr>без окл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2021-07-09T12:11:31Z</dcterms:modified>
</cp:coreProperties>
</file>